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<sst xmlns="http://schemas.openxmlformats.org/spreadsheetml/2006/main" count="53" uniqueCount="30">
  <si>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</si>
  <si>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</si>
  <si>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</si>
  <si>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</si>
  <si>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</si>
  <si>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</si>
  <si>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</si>
  <si>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</si>
  <si>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</si>
  <si>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</si>
  <si>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</si>
  <si>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</si>
  <si>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</si>
  <si>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</si>
  <si>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</si>
  <si>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</si>
  <si>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</si>
  <si>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</si>
  <si>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</si>
  <si>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</si>
  <si>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</si>
  <si>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</si>
  <si>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</si>
  <si>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</si>
  <si>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</si>
  <si>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</si>
  <si>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% выполнения прогноза</t>
  </si>
  <si>
    <t>факт январь-ноябрь 2015 г.</t>
  </si>
  <si>
    <t>факт ноябрь 2015 г.</t>
  </si>
  <si>
    <t>в т.ч. за ноябрь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</si>
</sst>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64" fontId="0" fillId="33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B1">
      <selection activeCell="D19" sqref="D19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3"/>
    </row>
    <row r="2" spans="1:14" ht="12.75">
      <c r="A2" s="2"/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"/>
    </row>
    <row r="3" spans="1:14" ht="12.75">
      <c r="A3" s="4"/>
      <c r="B3" s="5" t="s">
        <v>0</v>
      </c>
      <c r="C3" s="6">
        <v>11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60" t="s">
        <v>15</v>
      </c>
      <c r="H4" s="60"/>
      <c r="I4" s="60"/>
      <c r="J4" s="60"/>
      <c r="K4" s="60"/>
      <c r="L4" s="60"/>
      <c r="M4" s="9"/>
      <c r="N4" s="9"/>
    </row>
    <row r="5" spans="1:15" ht="12.75" customHeight="1">
      <c r="A5" s="54" t="s">
        <v>9</v>
      </c>
      <c r="B5" s="56" t="s">
        <v>11</v>
      </c>
      <c r="C5" s="54" t="s">
        <v>3</v>
      </c>
      <c r="D5" s="61" t="s">
        <v>27</v>
      </c>
      <c r="E5" s="63" t="s">
        <v>25</v>
      </c>
      <c r="F5" s="64"/>
      <c r="G5" s="64"/>
      <c r="H5" s="64"/>
      <c r="I5" s="65"/>
      <c r="J5" s="61" t="s">
        <v>28</v>
      </c>
      <c r="K5" s="63" t="s">
        <v>29</v>
      </c>
      <c r="L5" s="64"/>
      <c r="M5" s="64"/>
      <c r="N5" s="64"/>
      <c r="O5" s="65"/>
    </row>
    <row r="6" spans="1:15" ht="36">
      <c r="A6" s="55"/>
      <c r="B6" s="57"/>
      <c r="C6" s="55"/>
      <c r="D6" s="62"/>
      <c r="E6" s="19" t="s">
        <v>4</v>
      </c>
      <c r="F6" s="19" t="s">
        <v>5</v>
      </c>
      <c r="G6" s="18" t="s">
        <v>26</v>
      </c>
      <c r="H6" s="18" t="s">
        <v>10</v>
      </c>
      <c r="I6" s="20" t="s">
        <v>12</v>
      </c>
      <c r="J6" s="62"/>
      <c r="K6" s="19" t="s">
        <v>4</v>
      </c>
      <c r="L6" s="19" t="s">
        <v>5</v>
      </c>
      <c r="M6" s="20" t="s">
        <v>26</v>
      </c>
      <c r="N6" s="24" t="s">
        <v>10</v>
      </c>
      <c r="O6" s="20" t="s">
        <v>12</v>
      </c>
    </row>
    <row r="7" spans="1:15" ht="15.75" customHeight="1">
      <c r="A7" s="15">
        <v>1</v>
      </c>
      <c r="B7" s="31" t="s">
        <v>6</v>
      </c>
      <c r="C7" s="32" t="s">
        <v>7</v>
      </c>
      <c r="D7" s="40">
        <v>2741031.6</v>
      </c>
      <c r="E7" s="29">
        <v>2492808.1</v>
      </c>
      <c r="F7" s="33">
        <v>2507147.8</v>
      </c>
      <c r="G7" s="33">
        <f aca="true" t="shared" si="0" ref="G7:G13">F7/E7*100</f>
        <v>100.57524283557969</v>
      </c>
      <c r="H7" s="33">
        <f>F7/D7*100</f>
        <v>91.4673074181268</v>
      </c>
      <c r="I7" s="34" t="s">
        <v>14</v>
      </c>
      <c r="J7" s="33">
        <v>184247.7</v>
      </c>
      <c r="K7" s="29">
        <v>244602.6</v>
      </c>
      <c r="L7" s="33">
        <v>245229.5</v>
      </c>
      <c r="M7" s="33">
        <f aca="true" t="shared" si="1" ref="M7:M12">L7/K7*100</f>
        <v>100.25629326916395</v>
      </c>
      <c r="N7" s="33">
        <f aca="true" t="shared" si="2" ref="N7:N14">L7*100/J7</f>
        <v>133.09772659305924</v>
      </c>
      <c r="O7" s="34" t="s">
        <v>14</v>
      </c>
    </row>
    <row r="8" spans="1:15" ht="24">
      <c r="A8" s="15">
        <v>2</v>
      </c>
      <c r="B8" s="14" t="s">
        <v>18</v>
      </c>
      <c r="C8" s="17" t="s">
        <v>8</v>
      </c>
      <c r="D8" s="33">
        <v>30.6</v>
      </c>
      <c r="E8" s="45">
        <v>74</v>
      </c>
      <c r="F8" s="46">
        <v>31.7</v>
      </c>
      <c r="G8" s="33">
        <f t="shared" si="0"/>
        <v>42.83783783783784</v>
      </c>
      <c r="H8" s="33">
        <f>F8/D8*100</f>
        <v>103.59477124183005</v>
      </c>
      <c r="I8" s="35" t="s">
        <v>14</v>
      </c>
      <c r="J8" s="33">
        <v>3.1</v>
      </c>
      <c r="K8" s="47">
        <v>7</v>
      </c>
      <c r="L8" s="48">
        <v>1.6</v>
      </c>
      <c r="M8" s="33">
        <f t="shared" si="1"/>
        <v>22.857142857142858</v>
      </c>
      <c r="N8" s="33">
        <f t="shared" si="2"/>
        <v>51.61290322580645</v>
      </c>
      <c r="O8" s="35" t="s">
        <v>14</v>
      </c>
    </row>
    <row r="9" spans="1:15" ht="24">
      <c r="A9" s="15">
        <v>3</v>
      </c>
      <c r="B9" s="14" t="s">
        <v>19</v>
      </c>
      <c r="C9" s="17" t="s">
        <v>8</v>
      </c>
      <c r="D9" s="33">
        <v>9886.5</v>
      </c>
      <c r="E9" s="45">
        <v>9950</v>
      </c>
      <c r="F9" s="46">
        <v>8412.9</v>
      </c>
      <c r="G9" s="36">
        <f t="shared" si="0"/>
        <v>84.55175879396984</v>
      </c>
      <c r="H9" s="36">
        <f aca="true" t="shared" si="3" ref="H9:H14">F9/D9*100</f>
        <v>85.09482627825822</v>
      </c>
      <c r="I9" s="35" t="s">
        <v>14</v>
      </c>
      <c r="J9" s="33">
        <v>831.4</v>
      </c>
      <c r="K9" s="47">
        <v>880</v>
      </c>
      <c r="L9" s="48">
        <v>349</v>
      </c>
      <c r="M9" s="36">
        <f t="shared" si="1"/>
        <v>39.659090909090914</v>
      </c>
      <c r="N9" s="36">
        <f t="shared" si="2"/>
        <v>41.97738753909069</v>
      </c>
      <c r="O9" s="35" t="s">
        <v>14</v>
      </c>
    </row>
    <row r="10" spans="1:15" ht="25.5">
      <c r="A10" s="16">
        <v>4</v>
      </c>
      <c r="B10" s="21" t="s">
        <v>20</v>
      </c>
      <c r="C10" s="17" t="s">
        <v>7</v>
      </c>
      <c r="D10" s="37">
        <v>37945125</v>
      </c>
      <c r="E10" s="37">
        <v>41348207</v>
      </c>
      <c r="F10" s="37">
        <v>34411119</v>
      </c>
      <c r="G10" s="36">
        <f t="shared" si="0"/>
        <v>83.2227598164051</v>
      </c>
      <c r="H10" s="36">
        <f>F10/D10*100</f>
        <v>90.68653483154951</v>
      </c>
      <c r="I10" s="35" t="s">
        <v>14</v>
      </c>
      <c r="J10" s="38">
        <v>3404944</v>
      </c>
      <c r="K10" s="38">
        <v>3696323</v>
      </c>
      <c r="L10" s="38">
        <v>2778882</v>
      </c>
      <c r="M10" s="36">
        <f t="shared" si="1"/>
        <v>75.1796312172935</v>
      </c>
      <c r="N10" s="36">
        <f>L10*100/J10</f>
        <v>81.61314841007665</v>
      </c>
      <c r="O10" s="35" t="s">
        <v>14</v>
      </c>
    </row>
    <row r="11" spans="1:15" ht="24">
      <c r="A11" s="16">
        <v>5</v>
      </c>
      <c r="B11" s="22" t="s">
        <v>21</v>
      </c>
      <c r="C11" s="17" t="s">
        <v>17</v>
      </c>
      <c r="D11" s="49">
        <v>183485.8</v>
      </c>
      <c r="E11" s="50">
        <v>179310</v>
      </c>
      <c r="F11" s="51">
        <v>178091</v>
      </c>
      <c r="G11" s="36">
        <f t="shared" si="0"/>
        <v>99.3201717695611</v>
      </c>
      <c r="H11" s="36">
        <f t="shared" si="3"/>
        <v>97.05982697298647</v>
      </c>
      <c r="I11" s="34" t="s">
        <v>14</v>
      </c>
      <c r="J11" s="52">
        <v>17075</v>
      </c>
      <c r="K11" s="38">
        <v>16021</v>
      </c>
      <c r="L11" s="52">
        <v>16644</v>
      </c>
      <c r="M11" s="36">
        <f>L11/K11*100</f>
        <v>103.88864615192558</v>
      </c>
      <c r="N11" s="36">
        <f>L11*100/J11</f>
        <v>97.47584187408492</v>
      </c>
      <c r="O11" s="35" t="s">
        <v>14</v>
      </c>
    </row>
    <row r="12" spans="1:18" ht="48">
      <c r="A12" s="16">
        <v>6</v>
      </c>
      <c r="B12" s="23" t="s">
        <v>22</v>
      </c>
      <c r="C12" s="17" t="s">
        <v>7</v>
      </c>
      <c r="D12" s="41">
        <f>F12/101.7*100</f>
        <v>55345965.585054085</v>
      </c>
      <c r="E12" s="42">
        <v>58202529</v>
      </c>
      <c r="F12" s="42">
        <v>56286847</v>
      </c>
      <c r="G12" s="36">
        <f t="shared" si="0"/>
        <v>96.70859319532317</v>
      </c>
      <c r="H12" s="36">
        <f>F12/D12*100</f>
        <v>101.69999999999999</v>
      </c>
      <c r="I12" s="39">
        <v>99.5</v>
      </c>
      <c r="J12" s="41">
        <f>L12/100.8*100</f>
        <v>5863674.603174604</v>
      </c>
      <c r="K12" s="38">
        <v>6410578</v>
      </c>
      <c r="L12" s="38">
        <v>5910584</v>
      </c>
      <c r="M12" s="36">
        <f t="shared" si="1"/>
        <v>92.20048488607424</v>
      </c>
      <c r="N12" s="36">
        <f t="shared" si="2"/>
        <v>100.8</v>
      </c>
      <c r="O12" s="35" t="s">
        <v>14</v>
      </c>
      <c r="R12" s="25"/>
    </row>
    <row r="13" spans="1:15" ht="12.75">
      <c r="A13" s="26">
        <v>7</v>
      </c>
      <c r="B13" s="27" t="s">
        <v>23</v>
      </c>
      <c r="C13" s="28" t="s">
        <v>7</v>
      </c>
      <c r="D13" s="43">
        <v>30244873</v>
      </c>
      <c r="E13" s="53">
        <v>34790398</v>
      </c>
      <c r="F13" s="43">
        <v>30937115.8</v>
      </c>
      <c r="G13" s="29">
        <f t="shared" si="0"/>
        <v>88.92429399629174</v>
      </c>
      <c r="H13" s="29">
        <f t="shared" si="3"/>
        <v>102.28879387260115</v>
      </c>
      <c r="I13" s="30" t="s">
        <v>14</v>
      </c>
      <c r="J13" s="43">
        <v>2727141.9</v>
      </c>
      <c r="K13" s="50">
        <v>3469929</v>
      </c>
      <c r="L13" s="43">
        <v>2850904.1</v>
      </c>
      <c r="M13" s="29">
        <f>L13/K13*100</f>
        <v>82.16030068626765</v>
      </c>
      <c r="N13" s="29">
        <f t="shared" si="2"/>
        <v>104.53816502910978</v>
      </c>
      <c r="O13" s="30" t="s">
        <v>14</v>
      </c>
    </row>
    <row r="14" spans="1:15" ht="12.75">
      <c r="A14" s="26">
        <v>8</v>
      </c>
      <c r="B14" s="27" t="s">
        <v>24</v>
      </c>
      <c r="C14" s="28" t="s">
        <v>13</v>
      </c>
      <c r="D14" s="29">
        <f>F14/104.3*100</f>
        <v>24945.637583892618</v>
      </c>
      <c r="E14" s="29"/>
      <c r="F14" s="29">
        <v>26018.3</v>
      </c>
      <c r="G14" s="29"/>
      <c r="H14" s="29">
        <f t="shared" si="3"/>
        <v>104.3</v>
      </c>
      <c r="I14" s="30" t="s">
        <v>14</v>
      </c>
      <c r="J14" s="29">
        <f>L14/108.8*100</f>
        <v>24780.974264705885</v>
      </c>
      <c r="K14" s="29"/>
      <c r="L14" s="29">
        <v>26961.7</v>
      </c>
      <c r="M14" s="29"/>
      <c r="N14" s="29">
        <f t="shared" si="2"/>
        <v>108.79999999999998</v>
      </c>
      <c r="O14" s="30" t="s">
        <v>14</v>
      </c>
    </row>
    <row r="15" ht="12.75">
      <c r="D15" s="44"/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2016-11-14T06:31:52Z</cp:lastPrinted>
  <dcterms:created xsi:type="dcterms:W3CDTF">2004-03-01T05:53:33Z</dcterms:created>
  <dcterms:modified xsi:type="dcterms:W3CDTF">2017-01-19T12:20:57Z</dcterms:modified>
  <cp:category/>
  <cp:version/>
  <cp:contentType/>
  <cp:contentStatus/>
</cp:coreProperties>
</file>